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11760" tabRatio="500"/>
  </bookViews>
  <sheets>
    <sheet name="1_1" sheetId="1" r:id="rId1"/>
  </sheets>
  <externalReferences>
    <externalReference r:id="rId2"/>
    <externalReference r:id="rId3"/>
    <externalReference r:id="rId4"/>
  </externalReferenc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/>
  <c r="I9"/>
  <c r="J9"/>
  <c r="G4"/>
  <c r="G5"/>
  <c r="G6"/>
  <c r="G7"/>
  <c r="H4"/>
  <c r="I4"/>
  <c r="J4"/>
  <c r="H5"/>
  <c r="I5"/>
  <c r="J5"/>
  <c r="H6"/>
  <c r="I6"/>
  <c r="J6"/>
  <c r="H7"/>
  <c r="I7"/>
  <c r="J7"/>
  <c r="C4"/>
  <c r="D4"/>
  <c r="E4"/>
  <c r="C5"/>
  <c r="D5"/>
  <c r="E5"/>
  <c r="C6"/>
  <c r="D6"/>
  <c r="E6"/>
  <c r="C7"/>
  <c r="D7"/>
  <c r="E7"/>
  <c r="H16" l="1"/>
  <c r="I16"/>
  <c r="J16"/>
  <c r="H11"/>
  <c r="I11"/>
  <c r="J11"/>
  <c r="H12"/>
  <c r="I12"/>
  <c r="J12"/>
  <c r="H13"/>
  <c r="I13"/>
  <c r="J13"/>
  <c r="H14"/>
  <c r="I14"/>
  <c r="J14"/>
  <c r="H15"/>
  <c r="I15"/>
  <c r="J15"/>
  <c r="G10"/>
  <c r="G11"/>
  <c r="G12"/>
  <c r="G13"/>
  <c r="G14"/>
  <c r="G15"/>
  <c r="E10"/>
  <c r="E11"/>
  <c r="E12"/>
  <c r="E13"/>
  <c r="E14"/>
  <c r="E15"/>
  <c r="D10"/>
  <c r="D11"/>
  <c r="D12"/>
  <c r="D13"/>
  <c r="D14"/>
  <c r="D15"/>
  <c r="C10"/>
  <c r="C11"/>
  <c r="C12"/>
  <c r="C13"/>
  <c r="B10" l="1"/>
  <c r="B11"/>
  <c r="B12"/>
  <c r="B13"/>
  <c r="B15"/>
  <c r="D16"/>
  <c r="C15" l="1"/>
  <c r="C14"/>
</calcChain>
</file>

<file path=xl/sharedStrings.xml><?xml version="1.0" encoding="utf-8"?>
<sst xmlns="http://schemas.openxmlformats.org/spreadsheetml/2006/main" count="29" uniqueCount="28">
  <si>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</si>
  <si>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</si>
  <si>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</si>
  <si>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</si>
  <si>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</si>
  <si>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</si>
  <si>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</si>
  <si>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</si>
  <si>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</si>
  <si>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</si>
  <si>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</si>
  <si>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</si>
  <si>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</si>
  <si>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</si>
  <si>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</si>
  <si>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гор. блюдо</t>
  </si>
  <si>
    <t>фрукты</t>
  </si>
  <si>
    <t>хлеб. бел.</t>
  </si>
  <si>
    <t>90,00</t>
  </si>
  <si>
    <t>682,43</t>
  </si>
  <si>
    <t>770</t>
  </si>
  <si>
    <t>580</t>
  </si>
  <si>
    <t>110,00</t>
  </si>
  <si>
    <t>0,84</t>
  </si>
  <si>
    <t>6,02</t>
  </si>
  <si>
    <t>5,40</t>
  </si>
  <si>
    <t>548,27</t>
  </si>
  <si>
    <t>МБОУ СКШ № 4 г.Конаково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</si>
</sst>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ont="1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3" borderId="1" xfId="0" applyFont="1" applyFill="1" applyBorder="1" applyAlignment="1" applyProtection="1"/>
    <xf numFmtId="0" fontId="0" fillId="4" borderId="1" xfId="0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Border="1" applyAlignment="1" applyProtection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5" xfId="0" applyNumberFormat="1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49" fontId="0" fillId="2" borderId="7" xfId="0" applyNumberFormat="1" applyFill="1" applyBorder="1" applyAlignment="1" applyProtection="1">
      <protection locked="0"/>
    </xf>
    <xf numFmtId="49" fontId="0" fillId="2" borderId="8" xfId="0" applyNumberFormat="1" applyFill="1" applyBorder="1" applyAlignment="1" applyProtection="1">
      <protection locked="0"/>
    </xf>
    <xf numFmtId="49" fontId="0" fillId="2" borderId="9" xfId="0" applyNumberForma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49" fontId="1" fillId="2" borderId="5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49" fontId="0" fillId="2" borderId="13" xfId="0" applyNumberFormat="1" applyFill="1" applyBorder="1" applyAlignment="1" applyProtection="1">
      <protection locked="0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2" xfId="0" applyBorder="1" applyAlignment="1" applyProtection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emnay.PCPR2/Desktop/&#1084;&#1077;&#1085;&#1102;%20%2015-30/&#1058;&#1050;&#1064;&#1044;&#1055;-&#1052;&#1077;&#1085;&#1102;%20&#1076;&#1077;&#1089;&#1103;&#1090;&#1080;&#1076;&#1085;&#1077;&#1074;&#1085;&#1086;&#1077;%20&#1085;&#1072;%202025-2026%20&#1091;&#1095;.%20&#1075;&#1086;&#1076;%20(2)/&#1052;&#1077;&#1085;&#1102;%20&#1079;&#1072;&#1074;&#1090;&#1088;&#1072;&#1082;%201-4%20&#1082;&#1083;&#1072;&#1089;&#1089;%20(3%20&#1074;&#1072;&#1088;&#1080;&#1072;&#1085;&#1090;%2011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emnay.PCPR2/Desktop/&#1084;&#1077;&#1085;&#1102;%20&#1089;&#1077;&#1085;&#1090;&#1103;&#1073;&#1088;&#1100;/&#1076;&#1077;&#1082;&#1072;&#1073;&#1088;&#1100;/&#1053;&#1086;&#1074;&#1072;&#1103;%20&#1087;&#1072;&#1087;&#1082;&#1072;/&#1050;&#1086;&#1087;&#1080;&#1103;%202024-09-19-s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emnay.PCPR2/Desktop/&#1052;&#1077;&#1085;&#1102;%20&#1086;&#1073;&#1077;&#1076;%201-4%20&#1082;&#1083;&#1072;&#1089;&#1089;%20(2%20&#1074;&#1072;&#1088;&#1080;&#1072;&#1085;&#1090;%2090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0">
          <cell r="A10">
            <v>401</v>
          </cell>
        </row>
        <row r="22">
          <cell r="A22">
            <v>175</v>
          </cell>
          <cell r="B22" t="str">
            <v xml:space="preserve">Каша «Дружба» молочная с маслом слив. (рис, пшено) </v>
          </cell>
          <cell r="C22">
            <v>250</v>
          </cell>
          <cell r="D22">
            <v>7.6</v>
          </cell>
          <cell r="E22">
            <v>12.25</v>
          </cell>
          <cell r="F22">
            <v>39.15</v>
          </cell>
          <cell r="G22">
            <v>296.87</v>
          </cell>
        </row>
        <row r="23">
          <cell r="A23">
            <v>382</v>
          </cell>
          <cell r="B23" t="str">
            <v xml:space="preserve">Какао с молоком </v>
          </cell>
          <cell r="C23">
            <v>200</v>
          </cell>
          <cell r="D23">
            <v>4.08</v>
          </cell>
          <cell r="E23">
            <v>3.54</v>
          </cell>
          <cell r="F23">
            <v>17.579999999999998</v>
          </cell>
          <cell r="G23">
            <v>118.6</v>
          </cell>
        </row>
        <row r="24">
          <cell r="A24" t="str">
            <v>б/н</v>
          </cell>
          <cell r="B24" t="str">
            <v>батон нарезной</v>
          </cell>
          <cell r="C24">
            <v>30</v>
          </cell>
          <cell r="D24">
            <v>2.25</v>
          </cell>
          <cell r="E24">
            <v>0.84</v>
          </cell>
          <cell r="F24">
            <v>15.51</v>
          </cell>
          <cell r="G24">
            <v>85.8</v>
          </cell>
        </row>
        <row r="25">
          <cell r="A25">
            <v>338</v>
          </cell>
          <cell r="B25" t="str">
            <v>Фрукты (яблоки)</v>
          </cell>
          <cell r="C25">
            <v>100</v>
          </cell>
          <cell r="D25">
            <v>0.4</v>
          </cell>
          <cell r="E25">
            <v>0.4</v>
          </cell>
          <cell r="F25">
            <v>9.8000000000000007</v>
          </cell>
          <cell r="G25">
            <v>47</v>
          </cell>
        </row>
        <row r="27">
          <cell r="D27">
            <v>14.33</v>
          </cell>
          <cell r="E27">
            <v>17.029999999999998</v>
          </cell>
          <cell r="F27">
            <v>82.039999999999992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_1"/>
    </sheetNames>
    <sheetDataSet>
      <sheetData sheetId="0" refreshError="1">
        <row r="11">
          <cell r="B11" t="str">
            <v>закуска</v>
          </cell>
        </row>
        <row r="12">
          <cell r="B12" t="str">
            <v>1 блюдо</v>
          </cell>
        </row>
        <row r="14">
          <cell r="B14" t="str">
            <v>2 блюдо</v>
          </cell>
        </row>
        <row r="15">
          <cell r="B15" t="str">
            <v>напиток</v>
          </cell>
        </row>
        <row r="17">
          <cell r="B17" t="str">
            <v>хлеб черн.</v>
          </cell>
        </row>
        <row r="19">
          <cell r="D19" t="str">
            <v xml:space="preserve">ИТОГО                    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23">
          <cell r="A23">
            <v>67</v>
          </cell>
          <cell r="B23" t="str">
            <v>Винегрет овощной с маслом растительным</v>
          </cell>
          <cell r="C23">
            <v>60</v>
          </cell>
          <cell r="G23">
            <v>75.06</v>
          </cell>
        </row>
        <row r="24">
          <cell r="A24">
            <v>99</v>
          </cell>
          <cell r="B24" t="str">
            <v>Суп из овощей на курином бульоне</v>
          </cell>
          <cell r="C24">
            <v>200</v>
          </cell>
          <cell r="D24">
            <v>1.27</v>
          </cell>
          <cell r="E24">
            <v>3.99</v>
          </cell>
          <cell r="F24">
            <v>7.6</v>
          </cell>
          <cell r="G24">
            <v>79.599999999999994</v>
          </cell>
        </row>
        <row r="25">
          <cell r="A25">
            <v>291</v>
          </cell>
          <cell r="B25" t="str">
            <v>Плов из мяса птицы</v>
          </cell>
          <cell r="C25">
            <v>250</v>
          </cell>
          <cell r="D25">
            <v>21.13</v>
          </cell>
          <cell r="E25">
            <v>13.13</v>
          </cell>
          <cell r="F25">
            <v>45.87</v>
          </cell>
          <cell r="G25">
            <v>386.13</v>
          </cell>
        </row>
        <row r="26">
          <cell r="A26">
            <v>377</v>
          </cell>
          <cell r="B26" t="str">
            <v>Чай с сахаром и лимоном</v>
          </cell>
          <cell r="C26">
            <v>200</v>
          </cell>
          <cell r="D26">
            <v>0.13</v>
          </cell>
          <cell r="E26">
            <v>0.02</v>
          </cell>
          <cell r="F26">
            <v>9.9</v>
          </cell>
          <cell r="G26">
            <v>29.5</v>
          </cell>
        </row>
        <row r="27">
          <cell r="B27" t="str">
            <v>Хлеб пшеничный (батон)</v>
          </cell>
          <cell r="C27">
            <v>30</v>
          </cell>
          <cell r="D27">
            <v>2.25</v>
          </cell>
          <cell r="E27">
            <v>0.84</v>
          </cell>
          <cell r="F27">
            <v>15.51</v>
          </cell>
          <cell r="G27">
            <v>70.14</v>
          </cell>
        </row>
        <row r="28">
          <cell r="B28" t="str">
            <v>Хлеб ржаной</v>
          </cell>
          <cell r="C28">
            <v>30</v>
          </cell>
          <cell r="D28">
            <v>1.4</v>
          </cell>
          <cell r="E28">
            <v>0.47</v>
          </cell>
          <cell r="F28">
            <v>7.8</v>
          </cell>
          <cell r="G28">
            <v>42</v>
          </cell>
        </row>
        <row r="30">
          <cell r="D30">
            <v>27.019999999999996</v>
          </cell>
          <cell r="E30">
            <v>24.47</v>
          </cell>
          <cell r="F30">
            <v>92.08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showRowColHeaders="0" tabSelected="1" workbookViewId="0">
      <selection activeCell="B1" sqref="B1:D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1">
      <c r="A1" s="1" t="s">
        <v>0</v>
      </c>
      <c r="B1" s="9" t="s">
        <v>27</v>
      </c>
      <c r="C1" s="28"/>
      <c r="D1" s="28"/>
      <c r="E1" s="1" t="s">
        <v>1</v>
      </c>
      <c r="F1" s="3"/>
      <c r="I1" s="1" t="s">
        <v>2</v>
      </c>
      <c r="J1" s="4">
        <v>46000</v>
      </c>
    </row>
    <row r="2" spans="1:11" ht="7.5" customHeight="1" thickBot="1"/>
    <row r="3" spans="1:1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1" ht="30">
      <c r="A4" s="30"/>
      <c r="B4" s="1" t="s">
        <v>15</v>
      </c>
      <c r="C4" s="9">
        <f>[1]Лист1!A22</f>
        <v>175</v>
      </c>
      <c r="D4" s="10" t="str">
        <f>[1]Лист1!B22</f>
        <v xml:space="preserve">Каша «Дружба» молочная с маслом слив. (рис, пшено) </v>
      </c>
      <c r="E4" s="20">
        <f>[1]Лист1!C22</f>
        <v>250</v>
      </c>
      <c r="F4" s="3"/>
      <c r="G4" s="3">
        <f>[1]Лист1!G22</f>
        <v>296.87</v>
      </c>
      <c r="H4" s="3">
        <f>[1]Лист1!D22</f>
        <v>7.6</v>
      </c>
      <c r="I4" s="3">
        <f>[1]Лист1!E22</f>
        <v>12.25</v>
      </c>
      <c r="J4" s="21">
        <f>[1]Лист1!F22</f>
        <v>39.15</v>
      </c>
    </row>
    <row r="5" spans="1:11">
      <c r="A5" s="30"/>
      <c r="B5" s="16" t="s">
        <v>13</v>
      </c>
      <c r="C5" s="9">
        <f>[1]Лист1!A23</f>
        <v>382</v>
      </c>
      <c r="D5" s="10" t="str">
        <f>[1]Лист1!B23</f>
        <v xml:space="preserve">Какао с молоком </v>
      </c>
      <c r="E5" s="3">
        <f>[1]Лист1!C23</f>
        <v>200</v>
      </c>
      <c r="F5" s="3"/>
      <c r="G5" s="3">
        <f>[1]Лист1!G23</f>
        <v>118.6</v>
      </c>
      <c r="H5" s="3">
        <f>[1]Лист1!D23</f>
        <v>4.08</v>
      </c>
      <c r="I5" s="3">
        <f>[1]Лист1!E23</f>
        <v>3.54</v>
      </c>
      <c r="J5" s="21">
        <f>[1]Лист1!F23</f>
        <v>17.579999999999998</v>
      </c>
    </row>
    <row r="6" spans="1:11">
      <c r="A6" s="30"/>
      <c r="B6" s="9" t="s">
        <v>17</v>
      </c>
      <c r="C6" s="9" t="str">
        <f>[1]Лист1!A24</f>
        <v>б/н</v>
      </c>
      <c r="D6" s="10" t="str">
        <f>[1]Лист1!B24</f>
        <v>батон нарезной</v>
      </c>
      <c r="E6" s="3">
        <f>[1]Лист1!C24</f>
        <v>30</v>
      </c>
      <c r="F6" s="3"/>
      <c r="G6" s="3">
        <f>[1]Лист1!G24</f>
        <v>85.8</v>
      </c>
      <c r="H6" s="3">
        <f>[1]Лист1!D24</f>
        <v>2.25</v>
      </c>
      <c r="I6" s="3">
        <f>[1]Лист1!E24</f>
        <v>0.84</v>
      </c>
      <c r="J6" s="21">
        <f>[1]Лист1!F24</f>
        <v>15.51</v>
      </c>
    </row>
    <row r="7" spans="1:11">
      <c r="A7" s="30"/>
      <c r="B7" s="17" t="s">
        <v>16</v>
      </c>
      <c r="C7" s="9">
        <f>[1]Лист1!A25</f>
        <v>338</v>
      </c>
      <c r="D7" s="10" t="str">
        <f>[1]Лист1!B25</f>
        <v>Фрукты (яблоки)</v>
      </c>
      <c r="E7" s="3">
        <f>[1]Лист1!C25</f>
        <v>100</v>
      </c>
      <c r="F7" s="3"/>
      <c r="G7" s="3">
        <f>[1]Лист1!G25</f>
        <v>47</v>
      </c>
      <c r="H7" s="3">
        <f>[1]Лист1!D25</f>
        <v>0.4</v>
      </c>
      <c r="I7" s="3">
        <f>[1]Лист1!E25</f>
        <v>0.4</v>
      </c>
      <c r="J7" s="21">
        <f>[1]Лист1!F25</f>
        <v>9.8000000000000007</v>
      </c>
    </row>
    <row r="8" spans="1:11">
      <c r="A8" s="30"/>
      <c r="C8" s="2"/>
      <c r="D8" s="10"/>
      <c r="E8" s="3"/>
      <c r="F8" s="3"/>
      <c r="G8" s="3"/>
      <c r="H8" s="3"/>
      <c r="I8" s="3"/>
      <c r="J8" s="21"/>
    </row>
    <row r="9" spans="1:11" ht="15.75" thickBot="1">
      <c r="A9" s="31"/>
      <c r="B9" s="11"/>
      <c r="C9" s="11"/>
      <c r="D9" s="14"/>
      <c r="E9" s="22" t="s">
        <v>21</v>
      </c>
      <c r="F9" s="22" t="s">
        <v>22</v>
      </c>
      <c r="G9" s="22" t="s">
        <v>26</v>
      </c>
      <c r="H9" s="22">
        <f>[1]Лист1!D27</f>
        <v>14.33</v>
      </c>
      <c r="I9" s="22">
        <f>[1]Лист1!E27</f>
        <v>17.029999999999998</v>
      </c>
      <c r="J9" s="23">
        <f>[1]Лист1!F27</f>
        <v>82.039999999999992</v>
      </c>
    </row>
    <row r="10" spans="1:11">
      <c r="A10" s="32" t="s">
        <v>14</v>
      </c>
      <c r="B10" s="18" t="str">
        <f>'[2]1_1'!B11</f>
        <v>закуска</v>
      </c>
      <c r="C10" s="12">
        <f>[3]Лист1!A23</f>
        <v>67</v>
      </c>
      <c r="D10" s="15" t="str">
        <f>[3]Лист1!B23</f>
        <v>Винегрет овощной с маслом растительным</v>
      </c>
      <c r="E10" s="24">
        <f>[3]Лист1!C23</f>
        <v>60</v>
      </c>
      <c r="F10" s="24"/>
      <c r="G10" s="24">
        <f>[3]Лист1!G23</f>
        <v>75.06</v>
      </c>
      <c r="H10" s="24" t="s">
        <v>23</v>
      </c>
      <c r="I10" s="24" t="s">
        <v>24</v>
      </c>
      <c r="J10" s="25" t="s">
        <v>25</v>
      </c>
      <c r="K10" s="29"/>
    </row>
    <row r="11" spans="1:11">
      <c r="A11" s="30"/>
      <c r="B11" s="8" t="str">
        <f>'[2]1_1'!B12</f>
        <v>1 блюдо</v>
      </c>
      <c r="C11" s="9">
        <f>[3]Лист1!A24</f>
        <v>99</v>
      </c>
      <c r="D11" s="10" t="str">
        <f>[3]Лист1!B24</f>
        <v>Суп из овощей на курином бульоне</v>
      </c>
      <c r="E11" s="3">
        <f>[3]Лист1!C24</f>
        <v>200</v>
      </c>
      <c r="F11" s="3"/>
      <c r="G11" s="3">
        <f>[3]Лист1!G24</f>
        <v>79.599999999999994</v>
      </c>
      <c r="H11" s="3">
        <f>[3]Лист1!D24</f>
        <v>1.27</v>
      </c>
      <c r="I11" s="3">
        <f>[3]Лист1!E24</f>
        <v>3.99</v>
      </c>
      <c r="J11" s="21">
        <f>[3]Лист1!F24</f>
        <v>7.6</v>
      </c>
    </row>
    <row r="12" spans="1:11">
      <c r="A12" s="30"/>
      <c r="B12" s="8" t="str">
        <f>'[2]1_1'!B14</f>
        <v>2 блюдо</v>
      </c>
      <c r="C12" s="9">
        <f>[3]Лист1!A25</f>
        <v>291</v>
      </c>
      <c r="D12" s="10" t="str">
        <f>[3]Лист1!B25</f>
        <v>Плов из мяса птицы</v>
      </c>
      <c r="E12" s="3">
        <f>[3]Лист1!C25</f>
        <v>250</v>
      </c>
      <c r="F12" s="3"/>
      <c r="G12" s="3">
        <f>[3]Лист1!G25</f>
        <v>386.13</v>
      </c>
      <c r="H12" s="3">
        <f>[3]Лист1!D25</f>
        <v>21.13</v>
      </c>
      <c r="I12" s="3">
        <f>[3]Лист1!E25</f>
        <v>13.13</v>
      </c>
      <c r="J12" s="21">
        <f>[3]Лист1!F25</f>
        <v>45.87</v>
      </c>
    </row>
    <row r="13" spans="1:11">
      <c r="A13" s="30"/>
      <c r="B13" s="19" t="str">
        <f>'[2]1_1'!B15</f>
        <v>напиток</v>
      </c>
      <c r="C13" s="9">
        <f>[3]Лист1!A26</f>
        <v>377</v>
      </c>
      <c r="D13" s="10" t="str">
        <f>[3]Лист1!B26</f>
        <v>Чай с сахаром и лимоном</v>
      </c>
      <c r="E13" s="3">
        <f>[3]Лист1!C26</f>
        <v>200</v>
      </c>
      <c r="F13" s="3"/>
      <c r="G13" s="3">
        <f>[3]Лист1!G26</f>
        <v>29.5</v>
      </c>
      <c r="H13" s="3">
        <f>[3]Лист1!D26</f>
        <v>0.13</v>
      </c>
      <c r="I13" s="3">
        <f>[3]Лист1!E26</f>
        <v>0.02</v>
      </c>
      <c r="J13" s="21">
        <f>[3]Лист1!F26</f>
        <v>9.9</v>
      </c>
    </row>
    <row r="14" spans="1:11">
      <c r="A14" s="30"/>
      <c r="B14" s="13" t="s">
        <v>17</v>
      </c>
      <c r="C14" s="9" t="str">
        <f>$C$6</f>
        <v>б/н</v>
      </c>
      <c r="D14" s="10" t="str">
        <f>[3]Лист1!B27</f>
        <v>Хлеб пшеничный (батон)</v>
      </c>
      <c r="E14" s="3">
        <f>[3]Лист1!C27</f>
        <v>30</v>
      </c>
      <c r="F14" s="3"/>
      <c r="G14" s="3">
        <f>[3]Лист1!G27</f>
        <v>70.14</v>
      </c>
      <c r="H14" s="3">
        <f>[3]Лист1!D27</f>
        <v>2.25</v>
      </c>
      <c r="I14" s="3">
        <f>[3]Лист1!E27</f>
        <v>0.84</v>
      </c>
      <c r="J14" s="21">
        <f>[3]Лист1!F27</f>
        <v>15.51</v>
      </c>
    </row>
    <row r="15" spans="1:11">
      <c r="A15" s="30"/>
      <c r="B15" s="8" t="str">
        <f>'[2]1_1'!B17</f>
        <v>хлеб черн.</v>
      </c>
      <c r="C15" s="9" t="str">
        <f>$C$6</f>
        <v>б/н</v>
      </c>
      <c r="D15" s="10" t="str">
        <f>[3]Лист1!B28</f>
        <v>Хлеб ржаной</v>
      </c>
      <c r="E15" s="3">
        <f>[3]Лист1!C28</f>
        <v>30</v>
      </c>
      <c r="F15" s="3"/>
      <c r="G15" s="3">
        <f>[3]Лист1!G28</f>
        <v>42</v>
      </c>
      <c r="H15" s="3">
        <f>[3]Лист1!D28</f>
        <v>1.4</v>
      </c>
      <c r="I15" s="3">
        <f>[3]Лист1!E28</f>
        <v>0.47</v>
      </c>
      <c r="J15" s="3">
        <f>[3]Лист1!F28</f>
        <v>7.8</v>
      </c>
    </row>
    <row r="16" spans="1:11" ht="15.75" thickBot="1">
      <c r="A16" s="31"/>
      <c r="B16" s="11"/>
      <c r="C16" s="11"/>
      <c r="D16" s="10" t="str">
        <f>'[2]1_1'!D19</f>
        <v xml:space="preserve">ИТОГО                     </v>
      </c>
      <c r="E16" s="22" t="s">
        <v>20</v>
      </c>
      <c r="F16" s="22" t="s">
        <v>18</v>
      </c>
      <c r="G16" s="26" t="s">
        <v>19</v>
      </c>
      <c r="H16" s="26">
        <f>[3]Лист1!D30</f>
        <v>27.019999999999996</v>
      </c>
      <c r="I16" s="26">
        <f>[3]Лист1!E30</f>
        <v>24.47</v>
      </c>
      <c r="J16" s="27">
        <f>[3]Лист1!F30</f>
        <v>92.08</v>
      </c>
    </row>
  </sheetData>
  <mergeCells count="2">
    <mergeCell ref="A4:A9"/>
    <mergeCell ref="A10:A16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2</cp:revision>
  <cp:lastPrinted>2023-02-13T06:48:15Z</cp:lastPrinted>
  <dcterms:created xsi:type="dcterms:W3CDTF">2015-06-05T18:19:34Z</dcterms:created>
  <dcterms:modified xsi:type="dcterms:W3CDTF">2025-12-05T10:56:19Z</dcterms:modified>
  <dc:language>ru-RU</dc:language>
</cp:coreProperties>
</file>